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5" sheetId="3" r:id="rId1"/>
  </sheets>
  <externalReferences>
    <externalReference r:id="rId2"/>
  </externalReferences>
  <definedNames>
    <definedName name="_xlnm._FilterDatabase" localSheetId="0" hidden="1">Sheet5!$B$3:$F$112</definedName>
  </definedNames>
  <calcPr calcId="144525"/>
</workbook>
</file>

<file path=xl/sharedStrings.xml><?xml version="1.0" encoding="utf-8"?>
<sst xmlns="http://schemas.openxmlformats.org/spreadsheetml/2006/main" count="212" uniqueCount="172">
  <si>
    <t>附件4</t>
  </si>
  <si>
    <t>圆形吻合器（端端/痔）类医用耗材省际联盟集中带量采购中选结果及协议采购量表</t>
  </si>
  <si>
    <t>序号</t>
  </si>
  <si>
    <t>标的</t>
  </si>
  <si>
    <t>申报企业名称</t>
  </si>
  <si>
    <t>注册证</t>
  </si>
  <si>
    <t>中选价格（元）</t>
  </si>
  <si>
    <t>协议采购量（个）</t>
  </si>
  <si>
    <t>01-管型/端端吻合器</t>
  </si>
  <si>
    <t>奥亿康医疗科技无锡有限公司</t>
  </si>
  <si>
    <t>苏械注准20212020196</t>
  </si>
  <si>
    <t>北京博辉瑞进生物科技有限公司</t>
  </si>
  <si>
    <t>京械注准20182020294</t>
  </si>
  <si>
    <t>北京派尔特医疗科技股份有限公司</t>
  </si>
  <si>
    <t>京械注准20152020243</t>
  </si>
  <si>
    <t>北京天助畅运医疗技术股份有限公司</t>
  </si>
  <si>
    <t>京械注准20172020726</t>
  </si>
  <si>
    <t>常州安康医疗器械有限公司</t>
  </si>
  <si>
    <t>苏械注准20172020664</t>
  </si>
  <si>
    <t>常州安克医疗科技有限公司</t>
  </si>
  <si>
    <t>苏械注准20172020264</t>
  </si>
  <si>
    <t>常州创捷微创医疗器械有限公司</t>
  </si>
  <si>
    <t>苏械注准20162021391</t>
  </si>
  <si>
    <t>常州海尔斯医疗器械科技有限公司</t>
  </si>
  <si>
    <t>苏械注准20172020799</t>
  </si>
  <si>
    <t>常州贺利氏微创医疗器械有限公司</t>
  </si>
  <si>
    <t>苏械注准20162021423</t>
  </si>
  <si>
    <t>常州华森医疗器械有限公司</t>
  </si>
  <si>
    <t>苏械注准20162021142</t>
  </si>
  <si>
    <t>苏械注准20172020987</t>
  </si>
  <si>
    <t>苏械注准20172022464</t>
  </si>
  <si>
    <t>常州瑞索斯医疗设备有限公司</t>
  </si>
  <si>
    <t>苏械注准20162020473</t>
  </si>
  <si>
    <t>苏械注准20162020477</t>
  </si>
  <si>
    <t>常州生物医学工程有限公司</t>
  </si>
  <si>
    <t>苏械注准20162020644</t>
  </si>
  <si>
    <t>常州市海达医疗器械有限公司</t>
  </si>
  <si>
    <t>苏械注准20162020446</t>
  </si>
  <si>
    <t>常州市康迪医用吻合器有限公司</t>
  </si>
  <si>
    <t>苏械注准20142020657</t>
  </si>
  <si>
    <t>苏械注准20172021027</t>
  </si>
  <si>
    <t>常州市微凯医疗科技有限公司</t>
  </si>
  <si>
    <t>苏械注准20182020417</t>
  </si>
  <si>
    <t>常州市新能源吻合器总厂有限公司</t>
  </si>
  <si>
    <t>苏械注准20152021146</t>
  </si>
  <si>
    <t>常州市智业医疗仪器研究所有限公司</t>
  </si>
  <si>
    <t>苏械注准20152021414</t>
  </si>
  <si>
    <t>苏械注准20162021147</t>
  </si>
  <si>
    <t>常州威克医疗器械有限公司</t>
  </si>
  <si>
    <t>苏械注准20172021831</t>
  </si>
  <si>
    <t>常州伊沃特医疗器械有限公司</t>
  </si>
  <si>
    <t>苏械注准20192020185</t>
  </si>
  <si>
    <t>苏械注准20192020188</t>
  </si>
  <si>
    <t>常州智力微创医疗器械有限公司</t>
  </si>
  <si>
    <t>苏械注准20212021047</t>
  </si>
  <si>
    <t>河南盛华医疗器械有限公司</t>
  </si>
  <si>
    <t>豫械注准20222021029</t>
  </si>
  <si>
    <t>湖南康呈医疗科技有限公司</t>
  </si>
  <si>
    <t>湘械注准20202020065</t>
  </si>
  <si>
    <t>江苏百纳医疗科技有限公司</t>
  </si>
  <si>
    <t>苏械注准20202021100</t>
  </si>
  <si>
    <t>江苏博朗森思医疗器械有限公司</t>
  </si>
  <si>
    <t>苏械注准20172020701</t>
  </si>
  <si>
    <t>江苏臣诺医疗器械有限公司</t>
  </si>
  <si>
    <t>苏械注准20182020578</t>
  </si>
  <si>
    <t>江苏冠创医疗科技有限公司</t>
  </si>
  <si>
    <t>苏械注准20152020170</t>
  </si>
  <si>
    <t>江苏健瑞宝医疗科技股份有限公司</t>
  </si>
  <si>
    <t>苏械注准20162020548</t>
  </si>
  <si>
    <t>江苏明朗医疗器械科技有限公司</t>
  </si>
  <si>
    <t>苏械注准20152021183</t>
  </si>
  <si>
    <t>江苏钱璟医疗器械有限公司</t>
  </si>
  <si>
    <t>苏械注准20162021131</t>
  </si>
  <si>
    <t>江苏瑞普医疗器械科技有限公司</t>
  </si>
  <si>
    <t>苏械注准20162020195</t>
  </si>
  <si>
    <t>江苏三联星海医疗器械有限公司</t>
  </si>
  <si>
    <t>苏械注准20172022148</t>
  </si>
  <si>
    <t>苏械注准20182020045</t>
  </si>
  <si>
    <t>江西汉普医疗科技有限公司</t>
  </si>
  <si>
    <t>赣械注准20212020093</t>
  </si>
  <si>
    <t>柯惠医疗器材国际贸易（上海）有限公司</t>
  </si>
  <si>
    <t>国械注进20142026031</t>
  </si>
  <si>
    <t>镁格生物科技（江苏）有限公司</t>
  </si>
  <si>
    <t>苏械注准20202020752</t>
  </si>
  <si>
    <t>南京迈迪欣医疗器械有限公司</t>
  </si>
  <si>
    <t>苏械注准20162020733</t>
  </si>
  <si>
    <t>宁波维尔凯迪医疗器械有限公司</t>
  </si>
  <si>
    <t>浙械注准20152020237</t>
  </si>
  <si>
    <t>普瑞德医疗器械科技江苏有限公司</t>
  </si>
  <si>
    <t>苏械注准20172021308</t>
  </si>
  <si>
    <t>普瑞斯星（常州）医疗器械有限公司</t>
  </si>
  <si>
    <t>苏械注准20172022211</t>
  </si>
  <si>
    <t>苏械注准20172022537</t>
  </si>
  <si>
    <t>强生（上海）医疗器材有限公司</t>
  </si>
  <si>
    <t>国械注进20152020241</t>
  </si>
  <si>
    <t>国械注进20152022249</t>
  </si>
  <si>
    <t>山东威瑞外科医用制品有限公司</t>
  </si>
  <si>
    <t>鲁械注准20142020093</t>
  </si>
  <si>
    <t>苏州贝诺医疗器械有限公司</t>
  </si>
  <si>
    <t>苏械注准20152020826</t>
  </si>
  <si>
    <t>苏械注准20172020489</t>
  </si>
  <si>
    <t>苏州法兰克曼医疗器械有限公司</t>
  </si>
  <si>
    <t>苏械注准20152020798</t>
  </si>
  <si>
    <t>苏州朗特斯医疗科技有限公司</t>
  </si>
  <si>
    <t>苏械注准20172020971</t>
  </si>
  <si>
    <t>威海威高富森医用材料有限公司</t>
  </si>
  <si>
    <t>鲁械注准20192020278</t>
  </si>
  <si>
    <t>无锡博康医疗器械有限公司</t>
  </si>
  <si>
    <t>苏械注准20162020587</t>
  </si>
  <si>
    <t>无锡市舒康医疗器械有限公司</t>
  </si>
  <si>
    <t>苏械注准20172021916</t>
  </si>
  <si>
    <t>无锡市宇寿医疗器械有限公司</t>
  </si>
  <si>
    <t>苏械注准20172020376</t>
  </si>
  <si>
    <t>欣瑞德（江苏）医疗科技有限公司</t>
  </si>
  <si>
    <t>苏械注准20162021321</t>
  </si>
  <si>
    <t>重庆德川医疗器械有限公司</t>
  </si>
  <si>
    <t>渝械注准20172020202</t>
  </si>
  <si>
    <t>07-痔吻合器</t>
  </si>
  <si>
    <t>苏械注准20212020124</t>
  </si>
  <si>
    <t>京械注准20182020330</t>
  </si>
  <si>
    <t>京械注准20172020789</t>
  </si>
  <si>
    <t>京械注准20172020722</t>
  </si>
  <si>
    <t>苏械注准20172020661</t>
  </si>
  <si>
    <t>苏械注准20172020265</t>
  </si>
  <si>
    <t>苏械注准20162021393</t>
  </si>
  <si>
    <t>苏械注准20172020796</t>
  </si>
  <si>
    <t>苏械注准20142020225</t>
  </si>
  <si>
    <t>苏械注准20152020008</t>
  </si>
  <si>
    <t>苏械注准20162021143</t>
  </si>
  <si>
    <t>苏械注准20142020416</t>
  </si>
  <si>
    <t>苏械注准20172020469</t>
  </si>
  <si>
    <t>苏械注准20162020646</t>
  </si>
  <si>
    <t>苏械注准20162020361</t>
  </si>
  <si>
    <t>常州市迈迪医疗器械有限公司</t>
  </si>
  <si>
    <t>苏械注准20212020994</t>
  </si>
  <si>
    <t>苏械注准20152021216</t>
  </si>
  <si>
    <t>苏械注准20172022048</t>
  </si>
  <si>
    <t>苏械注准20162021151</t>
  </si>
  <si>
    <t>苏械注准20182021573</t>
  </si>
  <si>
    <t>苏械注准20212021205</t>
  </si>
  <si>
    <t>豫械注准20222021016</t>
  </si>
  <si>
    <t>苏械注准20212020979</t>
  </si>
  <si>
    <t>苏械注准20172020700</t>
  </si>
  <si>
    <t>苏械注准20182020580</t>
  </si>
  <si>
    <t>苏械注准20152020176</t>
  </si>
  <si>
    <t>苏械注准20152021212</t>
  </si>
  <si>
    <t>苏械注准20162021132</t>
  </si>
  <si>
    <t>苏械注准20142020073</t>
  </si>
  <si>
    <t>苏械注准20162020198</t>
  </si>
  <si>
    <t>苏械注准20182020043</t>
  </si>
  <si>
    <t>赣械注准20212020092</t>
  </si>
  <si>
    <t>苏械注准20202020751</t>
  </si>
  <si>
    <t>苏械注准20162020732</t>
  </si>
  <si>
    <t>苏械注准20172021303</t>
  </si>
  <si>
    <t>苏械注准20172022210</t>
  </si>
  <si>
    <t>苏械注准20172022212</t>
  </si>
  <si>
    <t>苏械注准20172022536</t>
  </si>
  <si>
    <t>鲁械注准20142020094</t>
  </si>
  <si>
    <t>苏械注准20162021470</t>
  </si>
  <si>
    <t>苏械注准20152020794</t>
  </si>
  <si>
    <t>苏械注准20152020808</t>
  </si>
  <si>
    <t>苏械注准20172020968</t>
  </si>
  <si>
    <t>天臣国际医疗科技股份有限公司</t>
  </si>
  <si>
    <t>苏械注准20172020327</t>
  </si>
  <si>
    <t>天津瑞奇外科器械股份有限公司</t>
  </si>
  <si>
    <t>津械注准20222020431</t>
  </si>
  <si>
    <t>鲁械注准20192020564</t>
  </si>
  <si>
    <t>微至（苏州）医疗科技有限公司</t>
  </si>
  <si>
    <t>苏械注准20172022509</t>
  </si>
  <si>
    <t>苏械注准20172021914</t>
  </si>
  <si>
    <t>苏械注准20172020332</t>
  </si>
  <si>
    <t>苏械注准20162021312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</si>
</sst>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41" formatCode="_ * #,##0_ ;_ * \-#,##0_ ;_ * &quot;-&quot;_ ;_ @_ "/>
    <numFmt numFmtId="44" formatCode="_ &quot;￥&quot;* #,##0.00_ ;_ &quot;￥&quot;* \-#,##0.00_ ;_ &quot;￥&quot;* &quot;-&quot;??_ ;_ @_ "/>
  </numFmts>
  <fonts count="24">
    <font>
      <sz val="12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4"/>
      <color theme="1"/>
      <name val="黑体"/>
      <charset val="134"/>
    </font>
    <font>
      <b/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5" fillId="15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4" fillId="23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8" fillId="0" borderId="8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9" fontId="10" fillId="0" borderId="0" applyFont="false" applyFill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42" fontId="10" fillId="0" borderId="0" applyFont="false" applyFill="false" applyBorder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44" fontId="10" fillId="0" borderId="0" applyFont="false" applyFill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13" fillId="17" borderId="5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10" fillId="0" borderId="0" applyFont="false" applyFill="false" applyBorder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0" fontId="22" fillId="31" borderId="5" applyNumberFormat="false" applyAlignment="false" applyProtection="false">
      <alignment vertical="center"/>
    </xf>
    <xf numFmtId="0" fontId="23" fillId="17" borderId="9" applyNumberFormat="false" applyAlignment="false" applyProtection="false">
      <alignment vertical="center"/>
    </xf>
    <xf numFmtId="0" fontId="19" fillId="22" borderId="7" applyNumberFormat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0" fontId="4" fillId="33" borderId="0" applyNumberFormat="false" applyBorder="false" applyAlignment="false" applyProtection="false">
      <alignment vertical="center"/>
    </xf>
    <xf numFmtId="0" fontId="10" fillId="13" borderId="2" applyNumberFormat="false" applyFon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4" fillId="11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4" fillId="7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4" fillId="5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1" fillId="2" borderId="0" xfId="46" applyFill="true" applyAlignment="true">
      <alignment horizontal="center" vertical="center"/>
    </xf>
    <xf numFmtId="0" fontId="1" fillId="2" borderId="0" xfId="46" applyFill="true">
      <alignment vertical="center"/>
    </xf>
    <xf numFmtId="49" fontId="1" fillId="2" borderId="0" xfId="46" applyNumberFormat="true" applyFill="true">
      <alignment vertical="center"/>
    </xf>
    <xf numFmtId="176" fontId="1" fillId="2" borderId="0" xfId="46" applyNumberFormat="true" applyFill="true">
      <alignment vertical="center"/>
    </xf>
    <xf numFmtId="0" fontId="1" fillId="2" borderId="0" xfId="46" applyFill="true" applyBorder="true" applyAlignment="true">
      <alignment horizontal="left" vertical="center"/>
    </xf>
    <xf numFmtId="0" fontId="2" fillId="2" borderId="0" xfId="46" applyFont="true" applyFill="true" applyBorder="true" applyAlignment="true">
      <alignment horizontal="center" vertical="center" wrapText="true"/>
    </xf>
    <xf numFmtId="0" fontId="2" fillId="2" borderId="0" xfId="46" applyFont="true" applyFill="true" applyBorder="true" applyAlignment="true">
      <alignment horizontal="center" vertical="center"/>
    </xf>
    <xf numFmtId="0" fontId="3" fillId="2" borderId="1" xfId="46" applyFont="true" applyFill="true" applyBorder="true" applyAlignment="true">
      <alignment horizontal="center" vertical="center"/>
    </xf>
    <xf numFmtId="49" fontId="3" fillId="2" borderId="1" xfId="46" applyNumberFormat="true" applyFont="true" applyFill="true" applyBorder="true" applyAlignment="true">
      <alignment horizontal="center" vertical="center"/>
    </xf>
    <xf numFmtId="0" fontId="1" fillId="2" borderId="1" xfId="46" applyFill="true" applyBorder="true" applyAlignment="true">
      <alignment horizontal="center" vertical="center"/>
    </xf>
    <xf numFmtId="0" fontId="1" fillId="2" borderId="1" xfId="46" applyFill="true" applyBorder="true">
      <alignment vertical="center"/>
    </xf>
    <xf numFmtId="49" fontId="1" fillId="2" borderId="1" xfId="46" applyNumberFormat="true" applyFill="true" applyBorder="true">
      <alignment vertical="center"/>
    </xf>
    <xf numFmtId="176" fontId="3" fillId="2" borderId="1" xfId="46" applyNumberFormat="true" applyFont="true" applyFill="true" applyBorder="true" applyAlignment="true">
      <alignment horizontal="center" vertical="center"/>
    </xf>
    <xf numFmtId="176" fontId="1" fillId="2" borderId="1" xfId="46" applyNumberFormat="true" applyFill="true" applyBorder="true">
      <alignment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c/Documents/&#23458;&#25143;&#20316;&#19994;/&#24464;&#22788;/202309143+N&#21563;&#21512;&#22120;/&#21563;&#21512;&#22120;&#20998;&#37327;&#32467;&#26524;&#26126;&#32454;2023092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透视表"/>
      <sheetName val="明细汇总表"/>
      <sheetName val="明细原始表"/>
    </sheetNames>
    <sheetDataSet>
      <sheetData sheetId="0" refreshError="1"/>
      <sheetData sheetId="1">
        <row r="1">
          <cell r="C1" t="str">
            <v>注册证号</v>
          </cell>
          <cell r="D1" t="str">
            <v>汇总</v>
          </cell>
        </row>
        <row r="2">
          <cell r="C2" t="str">
            <v>京械注准20152020243</v>
          </cell>
          <cell r="D2">
            <v>1324</v>
          </cell>
        </row>
        <row r="3">
          <cell r="C3" t="str">
            <v>京械注准20172020726</v>
          </cell>
          <cell r="D3">
            <v>203</v>
          </cell>
        </row>
        <row r="4">
          <cell r="C4" t="str">
            <v>苏械注准20172020664</v>
          </cell>
          <cell r="D4">
            <v>705</v>
          </cell>
        </row>
        <row r="5">
          <cell r="C5" t="str">
            <v>苏械注准20172020264</v>
          </cell>
          <cell r="D5">
            <v>190</v>
          </cell>
        </row>
        <row r="6">
          <cell r="C6" t="str">
            <v>苏械注准20162021391</v>
          </cell>
          <cell r="D6">
            <v>78</v>
          </cell>
        </row>
        <row r="7">
          <cell r="C7" t="str">
            <v>苏械注准20162021423</v>
          </cell>
          <cell r="D7">
            <v>158</v>
          </cell>
        </row>
        <row r="8">
          <cell r="C8" t="str">
            <v>苏械注准20162021142</v>
          </cell>
          <cell r="D8">
            <v>1298</v>
          </cell>
        </row>
        <row r="9">
          <cell r="C9" t="str">
            <v>苏械注准20172020987</v>
          </cell>
          <cell r="D9">
            <v>102</v>
          </cell>
        </row>
        <row r="10">
          <cell r="C10" t="str">
            <v>苏械注准20172022464</v>
          </cell>
          <cell r="D10">
            <v>49</v>
          </cell>
        </row>
        <row r="11">
          <cell r="C11" t="str">
            <v>苏械注准20162020473</v>
          </cell>
          <cell r="D11">
            <v>61</v>
          </cell>
        </row>
        <row r="12">
          <cell r="C12" t="str">
            <v>苏械注准20162020477</v>
          </cell>
          <cell r="D12">
            <v>299</v>
          </cell>
        </row>
        <row r="13">
          <cell r="C13" t="str">
            <v>苏械注准20162020446</v>
          </cell>
          <cell r="D13">
            <v>210</v>
          </cell>
        </row>
        <row r="14">
          <cell r="C14" t="str">
            <v>苏械注准20142020657</v>
          </cell>
          <cell r="D14">
            <v>911</v>
          </cell>
        </row>
        <row r="15">
          <cell r="C15" t="str">
            <v>苏械注准20172021027</v>
          </cell>
          <cell r="D15">
            <v>230</v>
          </cell>
        </row>
        <row r="16">
          <cell r="C16" t="str">
            <v>苏械注准20182020417</v>
          </cell>
          <cell r="D16">
            <v>118</v>
          </cell>
        </row>
        <row r="17">
          <cell r="C17" t="str">
            <v>苏械注准20152021146</v>
          </cell>
          <cell r="D17">
            <v>23</v>
          </cell>
        </row>
        <row r="18">
          <cell r="C18" t="str">
            <v>苏械注准20152021414</v>
          </cell>
          <cell r="D18">
            <v>1487</v>
          </cell>
        </row>
        <row r="19">
          <cell r="C19" t="str">
            <v>苏械注准20162021147</v>
          </cell>
          <cell r="D19">
            <v>1541</v>
          </cell>
        </row>
        <row r="20">
          <cell r="C20" t="str">
            <v>苏械注准20172021831</v>
          </cell>
          <cell r="D20">
            <v>570</v>
          </cell>
        </row>
        <row r="21">
          <cell r="C21" t="str">
            <v>苏械注准20192020185</v>
          </cell>
          <cell r="D21">
            <v>21</v>
          </cell>
        </row>
        <row r="22">
          <cell r="C22" t="str">
            <v>豫械注准20202020534</v>
          </cell>
          <cell r="D22">
            <v>12</v>
          </cell>
        </row>
        <row r="23">
          <cell r="C23" t="str">
            <v>豫械注准20222021029</v>
          </cell>
          <cell r="D23">
            <v>3</v>
          </cell>
        </row>
        <row r="24">
          <cell r="C24" t="str">
            <v>苏械注准20202021100</v>
          </cell>
          <cell r="D24">
            <v>14</v>
          </cell>
        </row>
        <row r="25">
          <cell r="C25" t="str">
            <v>苏械注准20172020701</v>
          </cell>
          <cell r="D25">
            <v>210</v>
          </cell>
        </row>
        <row r="26">
          <cell r="C26" t="str">
            <v>苏械注准20182020578</v>
          </cell>
          <cell r="D26">
            <v>32</v>
          </cell>
        </row>
        <row r="27">
          <cell r="C27" t="str">
            <v>苏械注准20152020170</v>
          </cell>
          <cell r="D27">
            <v>940</v>
          </cell>
        </row>
        <row r="28">
          <cell r="C28" t="str">
            <v>苏械注准20162020548</v>
          </cell>
          <cell r="D28">
            <v>527</v>
          </cell>
        </row>
        <row r="29">
          <cell r="C29" t="str">
            <v>苏械注准20162021131</v>
          </cell>
          <cell r="D29">
            <v>411</v>
          </cell>
        </row>
        <row r="30">
          <cell r="C30" t="str">
            <v>苏械注准20162020195</v>
          </cell>
          <cell r="D30">
            <v>19</v>
          </cell>
        </row>
        <row r="31">
          <cell r="C31" t="str">
            <v>苏械注准20172022148</v>
          </cell>
          <cell r="D31">
            <v>292</v>
          </cell>
        </row>
        <row r="32">
          <cell r="C32" t="str">
            <v>国械注进20142026031</v>
          </cell>
          <cell r="D32">
            <v>534</v>
          </cell>
        </row>
        <row r="33">
          <cell r="C33" t="str">
            <v>苏械注准20202020752</v>
          </cell>
          <cell r="D33">
            <v>185</v>
          </cell>
        </row>
        <row r="34">
          <cell r="C34" t="str">
            <v>苏械注准20162020733</v>
          </cell>
          <cell r="D34">
            <v>19</v>
          </cell>
        </row>
        <row r="35">
          <cell r="C35" t="str">
            <v>浙械注准20152020237</v>
          </cell>
          <cell r="D35">
            <v>48</v>
          </cell>
        </row>
        <row r="36">
          <cell r="C36" t="str">
            <v>苏械注准20172021308</v>
          </cell>
          <cell r="D36">
            <v>17</v>
          </cell>
        </row>
        <row r="37">
          <cell r="C37" t="str">
            <v>苏械注准20172022211</v>
          </cell>
          <cell r="D37">
            <v>19</v>
          </cell>
        </row>
        <row r="38">
          <cell r="C38" t="str">
            <v>苏械注准20172022537</v>
          </cell>
          <cell r="D38">
            <v>947</v>
          </cell>
        </row>
        <row r="39">
          <cell r="C39" t="str">
            <v>国械注进20152020241</v>
          </cell>
          <cell r="D39">
            <v>237</v>
          </cell>
        </row>
        <row r="40">
          <cell r="C40" t="str">
            <v>国械注进20152022249</v>
          </cell>
          <cell r="D40">
            <v>665</v>
          </cell>
        </row>
        <row r="41">
          <cell r="C41" t="str">
            <v>鲁械注准20142020093</v>
          </cell>
          <cell r="D41">
            <v>242</v>
          </cell>
        </row>
        <row r="42">
          <cell r="C42" t="str">
            <v>苏械注准20172020489</v>
          </cell>
          <cell r="D42">
            <v>643</v>
          </cell>
        </row>
        <row r="43">
          <cell r="C43" t="str">
            <v>苏械注准20152020798</v>
          </cell>
          <cell r="D43">
            <v>283</v>
          </cell>
        </row>
        <row r="44">
          <cell r="C44" t="str">
            <v>鲁械注准20192020278</v>
          </cell>
          <cell r="D44">
            <v>281</v>
          </cell>
        </row>
        <row r="45">
          <cell r="C45" t="str">
            <v>苏械注准20162020587</v>
          </cell>
          <cell r="D45">
            <v>682</v>
          </cell>
        </row>
        <row r="46">
          <cell r="C46" t="str">
            <v>苏械注准20172021916</v>
          </cell>
          <cell r="D46">
            <v>56</v>
          </cell>
        </row>
        <row r="47">
          <cell r="C47" t="str">
            <v>苏械注准20162021321</v>
          </cell>
          <cell r="D47">
            <v>3</v>
          </cell>
        </row>
        <row r="48">
          <cell r="C48" t="str">
            <v>京械注准20182020330</v>
          </cell>
          <cell r="D48">
            <v>2</v>
          </cell>
        </row>
        <row r="49">
          <cell r="C49" t="str">
            <v>京械注准20172020722</v>
          </cell>
          <cell r="D49">
            <v>29</v>
          </cell>
        </row>
        <row r="50">
          <cell r="C50" t="str">
            <v>苏械注准20172020661</v>
          </cell>
          <cell r="D50">
            <v>164</v>
          </cell>
        </row>
        <row r="51">
          <cell r="C51" t="str">
            <v>苏械注准20172020265</v>
          </cell>
          <cell r="D51">
            <v>104</v>
          </cell>
        </row>
        <row r="52">
          <cell r="C52" t="str">
            <v>苏械注准20142020225</v>
          </cell>
          <cell r="D52">
            <v>21</v>
          </cell>
        </row>
        <row r="53">
          <cell r="C53" t="str">
            <v>苏械注准20162021143</v>
          </cell>
          <cell r="D53">
            <v>11</v>
          </cell>
        </row>
        <row r="54">
          <cell r="C54" t="str">
            <v>苏械注准20162020361</v>
          </cell>
          <cell r="D54">
            <v>131</v>
          </cell>
        </row>
        <row r="55">
          <cell r="C55" t="str">
            <v>苏械注准20172022048</v>
          </cell>
          <cell r="D55">
            <v>54</v>
          </cell>
        </row>
        <row r="56">
          <cell r="C56" t="str">
            <v>苏械注准20162021151</v>
          </cell>
          <cell r="D56">
            <v>9</v>
          </cell>
        </row>
        <row r="57">
          <cell r="C57" t="str">
            <v>苏械注准20182021573</v>
          </cell>
          <cell r="D57">
            <v>2</v>
          </cell>
        </row>
        <row r="58">
          <cell r="C58" t="str">
            <v>豫械注准20222021016</v>
          </cell>
          <cell r="D58">
            <v>5</v>
          </cell>
        </row>
        <row r="59">
          <cell r="C59" t="str">
            <v>苏械注准20172020700</v>
          </cell>
          <cell r="D59">
            <v>33</v>
          </cell>
        </row>
        <row r="60">
          <cell r="C60" t="str">
            <v>苏械注准20182020580</v>
          </cell>
          <cell r="D60">
            <v>7</v>
          </cell>
        </row>
        <row r="61">
          <cell r="C61" t="str">
            <v>苏械注准20202020751</v>
          </cell>
          <cell r="D61">
            <v>81</v>
          </cell>
        </row>
        <row r="62">
          <cell r="C62" t="str">
            <v>苏械注准20172022212</v>
          </cell>
          <cell r="D62">
            <v>2</v>
          </cell>
        </row>
        <row r="63">
          <cell r="C63" t="str">
            <v>鲁械注准20142020094</v>
          </cell>
          <cell r="D63">
            <v>1</v>
          </cell>
        </row>
        <row r="64">
          <cell r="C64" t="str">
            <v>苏械注准20152020808</v>
          </cell>
          <cell r="D64">
            <v>2</v>
          </cell>
        </row>
        <row r="65">
          <cell r="C65" t="str">
            <v>苏械注准20172020327</v>
          </cell>
          <cell r="D65">
            <v>406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2"/>
  <sheetViews>
    <sheetView tabSelected="1" topLeftCell="A61" workbookViewId="0">
      <selection activeCell="H18" sqref="H18"/>
    </sheetView>
  </sheetViews>
  <sheetFormatPr defaultColWidth="11" defaultRowHeight="15" outlineLevelCol="5"/>
  <cols>
    <col min="1" max="1" width="10.8296296296296" style="1"/>
    <col min="2" max="2" width="19.162962962963" style="2" customWidth="true"/>
    <col min="3" max="3" width="37.6666666666667" style="2" customWidth="true"/>
    <col min="4" max="4" width="20.3333333333333" style="3" customWidth="true"/>
    <col min="5" max="5" width="12.3333333333333" style="4" customWidth="true"/>
    <col min="6" max="6" width="15.5555555555556" style="1" customWidth="true"/>
    <col min="7" max="16384" width="10.8296296296296" style="2"/>
  </cols>
  <sheetData>
    <row r="1" spans="1:6">
      <c r="A1" s="5" t="s">
        <v>0</v>
      </c>
      <c r="B1" s="5"/>
      <c r="C1" s="5"/>
      <c r="D1" s="5"/>
      <c r="E1" s="5"/>
      <c r="F1" s="5"/>
    </row>
    <row r="2" ht="18" spans="1:6">
      <c r="A2" s="6" t="s">
        <v>1</v>
      </c>
      <c r="B2" s="7"/>
      <c r="C2" s="7"/>
      <c r="D2" s="7"/>
      <c r="E2" s="7"/>
      <c r="F2" s="7"/>
    </row>
    <row r="3" spans="1:6">
      <c r="A3" s="8" t="s">
        <v>2</v>
      </c>
      <c r="B3" s="8" t="s">
        <v>3</v>
      </c>
      <c r="C3" s="8" t="s">
        <v>4</v>
      </c>
      <c r="D3" s="9" t="s">
        <v>5</v>
      </c>
      <c r="E3" s="13" t="s">
        <v>6</v>
      </c>
      <c r="F3" s="8" t="s">
        <v>7</v>
      </c>
    </row>
    <row r="4" spans="1:6">
      <c r="A4" s="10">
        <v>1</v>
      </c>
      <c r="B4" s="11" t="s">
        <v>8</v>
      </c>
      <c r="C4" s="11" t="s">
        <v>9</v>
      </c>
      <c r="D4" s="12" t="s">
        <v>10</v>
      </c>
      <c r="E4" s="14">
        <v>328</v>
      </c>
      <c r="F4" s="10">
        <v>0</v>
      </c>
    </row>
    <row r="5" spans="1:6">
      <c r="A5" s="10">
        <v>2</v>
      </c>
      <c r="B5" s="11" t="str">
        <f t="shared" ref="B5:B36" si="0">B4</f>
        <v>01-管型/端端吻合器</v>
      </c>
      <c r="C5" s="11" t="s">
        <v>11</v>
      </c>
      <c r="D5" s="12" t="s">
        <v>12</v>
      </c>
      <c r="E5" s="14">
        <v>203</v>
      </c>
      <c r="F5" s="10">
        <v>0</v>
      </c>
    </row>
    <row r="6" spans="1:6">
      <c r="A6" s="10">
        <v>3</v>
      </c>
      <c r="B6" s="11" t="str">
        <f t="shared" si="0"/>
        <v>01-管型/端端吻合器</v>
      </c>
      <c r="C6" s="11" t="s">
        <v>13</v>
      </c>
      <c r="D6" s="12" t="s">
        <v>14</v>
      </c>
      <c r="E6" s="14">
        <v>217</v>
      </c>
      <c r="F6" s="10">
        <f>VLOOKUP(D6,[1]明细汇总表!$C$1:$D$65536,2,0)</f>
        <v>1324</v>
      </c>
    </row>
    <row r="7" spans="1:6">
      <c r="A7" s="10">
        <v>4</v>
      </c>
      <c r="B7" s="11" t="str">
        <f t="shared" si="0"/>
        <v>01-管型/端端吻合器</v>
      </c>
      <c r="C7" s="11" t="s">
        <v>15</v>
      </c>
      <c r="D7" s="12" t="s">
        <v>16</v>
      </c>
      <c r="E7" s="14">
        <v>218</v>
      </c>
      <c r="F7" s="10">
        <f>VLOOKUP(D7,[1]明细汇总表!$C$1:$D$65536,2,0)</f>
        <v>203</v>
      </c>
    </row>
    <row r="8" spans="1:6">
      <c r="A8" s="10">
        <v>5</v>
      </c>
      <c r="B8" s="11" t="str">
        <f t="shared" si="0"/>
        <v>01-管型/端端吻合器</v>
      </c>
      <c r="C8" s="11" t="s">
        <v>17</v>
      </c>
      <c r="D8" s="12" t="s">
        <v>18</v>
      </c>
      <c r="E8" s="14">
        <v>349</v>
      </c>
      <c r="F8" s="10">
        <f>VLOOKUP(D8,[1]明细汇总表!$C$1:$D$65536,2,0)</f>
        <v>705</v>
      </c>
    </row>
    <row r="9" spans="1:6">
      <c r="A9" s="10">
        <v>6</v>
      </c>
      <c r="B9" s="11" t="str">
        <f t="shared" si="0"/>
        <v>01-管型/端端吻合器</v>
      </c>
      <c r="C9" s="11" t="s">
        <v>19</v>
      </c>
      <c r="D9" s="12" t="s">
        <v>20</v>
      </c>
      <c r="E9" s="14">
        <v>263</v>
      </c>
      <c r="F9" s="10">
        <f>VLOOKUP(D9,[1]明细汇总表!$C$1:$D$65536,2,0)</f>
        <v>190</v>
      </c>
    </row>
    <row r="10" spans="1:6">
      <c r="A10" s="10">
        <v>7</v>
      </c>
      <c r="B10" s="11" t="str">
        <f t="shared" si="0"/>
        <v>01-管型/端端吻合器</v>
      </c>
      <c r="C10" s="11" t="s">
        <v>21</v>
      </c>
      <c r="D10" s="12" t="s">
        <v>22</v>
      </c>
      <c r="E10" s="14">
        <v>260</v>
      </c>
      <c r="F10" s="10">
        <f>VLOOKUP(D10,[1]明细汇总表!$C$1:$D$65536,2,0)</f>
        <v>78</v>
      </c>
    </row>
    <row r="11" spans="1:6">
      <c r="A11" s="10">
        <v>8</v>
      </c>
      <c r="B11" s="11" t="str">
        <f t="shared" si="0"/>
        <v>01-管型/端端吻合器</v>
      </c>
      <c r="C11" s="11" t="s">
        <v>23</v>
      </c>
      <c r="D11" s="12" t="s">
        <v>24</v>
      </c>
      <c r="E11" s="14">
        <v>298.5</v>
      </c>
      <c r="F11" s="10">
        <v>0</v>
      </c>
    </row>
    <row r="12" spans="1:6">
      <c r="A12" s="10">
        <v>9</v>
      </c>
      <c r="B12" s="11" t="str">
        <f t="shared" si="0"/>
        <v>01-管型/端端吻合器</v>
      </c>
      <c r="C12" s="11" t="s">
        <v>25</v>
      </c>
      <c r="D12" s="12" t="s">
        <v>26</v>
      </c>
      <c r="E12" s="14">
        <v>298</v>
      </c>
      <c r="F12" s="10">
        <f>VLOOKUP(D12,[1]明细汇总表!$C$1:$D$65536,2,0)</f>
        <v>158</v>
      </c>
    </row>
    <row r="13" spans="1:6">
      <c r="A13" s="10">
        <v>10</v>
      </c>
      <c r="B13" s="11" t="str">
        <f t="shared" si="0"/>
        <v>01-管型/端端吻合器</v>
      </c>
      <c r="C13" s="11" t="s">
        <v>27</v>
      </c>
      <c r="D13" s="12" t="s">
        <v>28</v>
      </c>
      <c r="E13" s="14">
        <v>293</v>
      </c>
      <c r="F13" s="10">
        <f>VLOOKUP(D13,[1]明细汇总表!$C$1:$D$65536,2,0)</f>
        <v>1298</v>
      </c>
    </row>
    <row r="14" spans="1:6">
      <c r="A14" s="10">
        <v>11</v>
      </c>
      <c r="B14" s="11" t="str">
        <f t="shared" si="0"/>
        <v>01-管型/端端吻合器</v>
      </c>
      <c r="C14" s="11" t="str">
        <f>C13</f>
        <v>常州华森医疗器械有限公司</v>
      </c>
      <c r="D14" s="12" t="s">
        <v>29</v>
      </c>
      <c r="E14" s="14">
        <v>293</v>
      </c>
      <c r="F14" s="10">
        <f>VLOOKUP(D14,[1]明细汇总表!$C$1:$D$65536,2,0)</f>
        <v>102</v>
      </c>
    </row>
    <row r="15" spans="1:6">
      <c r="A15" s="10">
        <v>12</v>
      </c>
      <c r="B15" s="11" t="str">
        <f t="shared" si="0"/>
        <v>01-管型/端端吻合器</v>
      </c>
      <c r="C15" s="11" t="str">
        <f>C14</f>
        <v>常州华森医疗器械有限公司</v>
      </c>
      <c r="D15" s="12" t="s">
        <v>30</v>
      </c>
      <c r="E15" s="14">
        <v>278.92</v>
      </c>
      <c r="F15" s="10">
        <f>VLOOKUP(D15,[1]明细汇总表!$C$1:$D$65536,2,0)</f>
        <v>49</v>
      </c>
    </row>
    <row r="16" spans="1:6">
      <c r="A16" s="10">
        <v>13</v>
      </c>
      <c r="B16" s="11" t="str">
        <f t="shared" si="0"/>
        <v>01-管型/端端吻合器</v>
      </c>
      <c r="C16" s="11" t="s">
        <v>31</v>
      </c>
      <c r="D16" s="12" t="s">
        <v>32</v>
      </c>
      <c r="E16" s="14">
        <v>539.2</v>
      </c>
      <c r="F16" s="10">
        <f>VLOOKUP(D16,[1]明细汇总表!$C$1:$D$65536,2,0)</f>
        <v>61</v>
      </c>
    </row>
    <row r="17" spans="1:6">
      <c r="A17" s="10">
        <v>14</v>
      </c>
      <c r="B17" s="11" t="str">
        <f t="shared" si="0"/>
        <v>01-管型/端端吻合器</v>
      </c>
      <c r="C17" s="11" t="str">
        <f>C16</f>
        <v>常州瑞索斯医疗设备有限公司</v>
      </c>
      <c r="D17" s="12" t="s">
        <v>33</v>
      </c>
      <c r="E17" s="14">
        <v>337</v>
      </c>
      <c r="F17" s="10">
        <f>VLOOKUP(D17,[1]明细汇总表!$C$1:$D$65536,2,0)</f>
        <v>299</v>
      </c>
    </row>
    <row r="18" spans="1:6">
      <c r="A18" s="10">
        <v>15</v>
      </c>
      <c r="B18" s="11" t="str">
        <f t="shared" si="0"/>
        <v>01-管型/端端吻合器</v>
      </c>
      <c r="C18" s="11" t="s">
        <v>34</v>
      </c>
      <c r="D18" s="12" t="s">
        <v>35</v>
      </c>
      <c r="E18" s="14">
        <v>245</v>
      </c>
      <c r="F18" s="10">
        <v>0</v>
      </c>
    </row>
    <row r="19" spans="1:6">
      <c r="A19" s="10">
        <v>16</v>
      </c>
      <c r="B19" s="11" t="str">
        <f t="shared" si="0"/>
        <v>01-管型/端端吻合器</v>
      </c>
      <c r="C19" s="11" t="s">
        <v>36</v>
      </c>
      <c r="D19" s="12" t="s">
        <v>37</v>
      </c>
      <c r="E19" s="14">
        <v>328</v>
      </c>
      <c r="F19" s="10">
        <f>VLOOKUP(D19,[1]明细汇总表!$C$1:$D$65536,2,0)</f>
        <v>210</v>
      </c>
    </row>
    <row r="20" spans="1:6">
      <c r="A20" s="10">
        <v>17</v>
      </c>
      <c r="B20" s="11" t="str">
        <f t="shared" si="0"/>
        <v>01-管型/端端吻合器</v>
      </c>
      <c r="C20" s="11" t="s">
        <v>38</v>
      </c>
      <c r="D20" s="12" t="s">
        <v>39</v>
      </c>
      <c r="E20" s="14">
        <v>599</v>
      </c>
      <c r="F20" s="10">
        <f>VLOOKUP(D20,[1]明细汇总表!$C$1:$D$65536,2,0)</f>
        <v>911</v>
      </c>
    </row>
    <row r="21" spans="1:6">
      <c r="A21" s="10">
        <v>18</v>
      </c>
      <c r="B21" s="11" t="str">
        <f t="shared" si="0"/>
        <v>01-管型/端端吻合器</v>
      </c>
      <c r="C21" s="11" t="str">
        <f>C20</f>
        <v>常州市康迪医用吻合器有限公司</v>
      </c>
      <c r="D21" s="12" t="s">
        <v>40</v>
      </c>
      <c r="E21" s="14">
        <v>604</v>
      </c>
      <c r="F21" s="10">
        <f>VLOOKUP(D21,[1]明细汇总表!$C$1:$D$65536,2,0)</f>
        <v>230</v>
      </c>
    </row>
    <row r="22" spans="1:6">
      <c r="A22" s="10">
        <v>19</v>
      </c>
      <c r="B22" s="11" t="str">
        <f t="shared" si="0"/>
        <v>01-管型/端端吻合器</v>
      </c>
      <c r="C22" s="11" t="s">
        <v>41</v>
      </c>
      <c r="D22" s="12" t="s">
        <v>42</v>
      </c>
      <c r="E22" s="14">
        <v>279.91</v>
      </c>
      <c r="F22" s="10">
        <f>VLOOKUP(D22,[1]明细汇总表!$C$1:$D$65536,2,0)</f>
        <v>118</v>
      </c>
    </row>
    <row r="23" spans="1:6">
      <c r="A23" s="10">
        <v>20</v>
      </c>
      <c r="B23" s="11" t="str">
        <f t="shared" si="0"/>
        <v>01-管型/端端吻合器</v>
      </c>
      <c r="C23" s="11" t="s">
        <v>43</v>
      </c>
      <c r="D23" s="12" t="s">
        <v>44</v>
      </c>
      <c r="E23" s="14">
        <v>257</v>
      </c>
      <c r="F23" s="10">
        <f>VLOOKUP(D23,[1]明细汇总表!$C$1:$D$65536,2,0)</f>
        <v>23</v>
      </c>
    </row>
    <row r="24" spans="1:6">
      <c r="A24" s="10">
        <v>21</v>
      </c>
      <c r="B24" s="11" t="str">
        <f t="shared" si="0"/>
        <v>01-管型/端端吻合器</v>
      </c>
      <c r="C24" s="11" t="s">
        <v>45</v>
      </c>
      <c r="D24" s="12" t="s">
        <v>46</v>
      </c>
      <c r="E24" s="14">
        <v>275.5</v>
      </c>
      <c r="F24" s="10">
        <f>VLOOKUP(D24,[1]明细汇总表!$C$1:$D$65536,2,0)</f>
        <v>1487</v>
      </c>
    </row>
    <row r="25" spans="1:6">
      <c r="A25" s="10">
        <v>22</v>
      </c>
      <c r="B25" s="11" t="str">
        <f t="shared" si="0"/>
        <v>01-管型/端端吻合器</v>
      </c>
      <c r="C25" s="11" t="str">
        <f>C24</f>
        <v>常州市智业医疗仪器研究所有限公司</v>
      </c>
      <c r="D25" s="12" t="s">
        <v>47</v>
      </c>
      <c r="E25" s="14">
        <v>604</v>
      </c>
      <c r="F25" s="10">
        <f>VLOOKUP(D25,[1]明细汇总表!$C$1:$D$65536,2,0)</f>
        <v>1541</v>
      </c>
    </row>
    <row r="26" spans="1:6">
      <c r="A26" s="10">
        <v>23</v>
      </c>
      <c r="B26" s="11" t="str">
        <f t="shared" si="0"/>
        <v>01-管型/端端吻合器</v>
      </c>
      <c r="C26" s="11" t="s">
        <v>48</v>
      </c>
      <c r="D26" s="12" t="s">
        <v>49</v>
      </c>
      <c r="E26" s="14">
        <v>348</v>
      </c>
      <c r="F26" s="10">
        <f>VLOOKUP(D26,[1]明细汇总表!$C$1:$D$65536,2,0)</f>
        <v>570</v>
      </c>
    </row>
    <row r="27" spans="1:6">
      <c r="A27" s="10">
        <v>24</v>
      </c>
      <c r="B27" s="11" t="str">
        <f t="shared" si="0"/>
        <v>01-管型/端端吻合器</v>
      </c>
      <c r="C27" s="11" t="s">
        <v>50</v>
      </c>
      <c r="D27" s="12" t="s">
        <v>51</v>
      </c>
      <c r="E27" s="14">
        <v>578</v>
      </c>
      <c r="F27" s="10">
        <f>VLOOKUP(D27,[1]明细汇总表!$C$1:$D$65536,2,0)</f>
        <v>21</v>
      </c>
    </row>
    <row r="28" spans="1:6">
      <c r="A28" s="10">
        <v>25</v>
      </c>
      <c r="B28" s="11" t="str">
        <f t="shared" si="0"/>
        <v>01-管型/端端吻合器</v>
      </c>
      <c r="C28" s="11" t="str">
        <f>C27</f>
        <v>常州伊沃特医疗器械有限公司</v>
      </c>
      <c r="D28" s="12" t="s">
        <v>52</v>
      </c>
      <c r="E28" s="14">
        <v>500</v>
      </c>
      <c r="F28" s="10">
        <v>0</v>
      </c>
    </row>
    <row r="29" spans="1:6">
      <c r="A29" s="10">
        <v>26</v>
      </c>
      <c r="B29" s="11" t="str">
        <f t="shared" si="0"/>
        <v>01-管型/端端吻合器</v>
      </c>
      <c r="C29" s="11" t="s">
        <v>53</v>
      </c>
      <c r="D29" s="12" t="s">
        <v>54</v>
      </c>
      <c r="E29" s="14">
        <v>318</v>
      </c>
      <c r="F29" s="10">
        <v>0</v>
      </c>
    </row>
    <row r="30" spans="1:6">
      <c r="A30" s="10">
        <v>27</v>
      </c>
      <c r="B30" s="11" t="str">
        <f t="shared" si="0"/>
        <v>01-管型/端端吻合器</v>
      </c>
      <c r="C30" s="11" t="s">
        <v>55</v>
      </c>
      <c r="D30" s="12" t="s">
        <v>56</v>
      </c>
      <c r="E30" s="14">
        <v>179</v>
      </c>
      <c r="F30" s="10">
        <f>VLOOKUP(D30,[1]明细汇总表!$C$1:$D$65536,2,0)</f>
        <v>3</v>
      </c>
    </row>
    <row r="31" spans="1:6">
      <c r="A31" s="10">
        <v>28</v>
      </c>
      <c r="B31" s="11" t="str">
        <f t="shared" si="0"/>
        <v>01-管型/端端吻合器</v>
      </c>
      <c r="C31" s="11" t="s">
        <v>57</v>
      </c>
      <c r="D31" s="12" t="s">
        <v>58</v>
      </c>
      <c r="E31" s="14">
        <v>299.5</v>
      </c>
      <c r="F31" s="10">
        <v>0</v>
      </c>
    </row>
    <row r="32" spans="1:6">
      <c r="A32" s="10">
        <v>29</v>
      </c>
      <c r="B32" s="11" t="str">
        <f t="shared" si="0"/>
        <v>01-管型/端端吻合器</v>
      </c>
      <c r="C32" s="11" t="s">
        <v>59</v>
      </c>
      <c r="D32" s="12" t="s">
        <v>60</v>
      </c>
      <c r="E32" s="14">
        <v>268</v>
      </c>
      <c r="F32" s="10">
        <f>VLOOKUP(D32,[1]明细汇总表!$C$1:$D$65536,2,0)</f>
        <v>14</v>
      </c>
    </row>
    <row r="33" spans="1:6">
      <c r="A33" s="10">
        <v>30</v>
      </c>
      <c r="B33" s="11" t="str">
        <f t="shared" si="0"/>
        <v>01-管型/端端吻合器</v>
      </c>
      <c r="C33" s="11" t="s">
        <v>61</v>
      </c>
      <c r="D33" s="12" t="s">
        <v>62</v>
      </c>
      <c r="E33" s="14">
        <v>490</v>
      </c>
      <c r="F33" s="10">
        <f>VLOOKUP(D33,[1]明细汇总表!$C$1:$D$65536,2,0)</f>
        <v>210</v>
      </c>
    </row>
    <row r="34" spans="1:6">
      <c r="A34" s="10">
        <v>31</v>
      </c>
      <c r="B34" s="11" t="str">
        <f t="shared" si="0"/>
        <v>01-管型/端端吻合器</v>
      </c>
      <c r="C34" s="11" t="s">
        <v>63</v>
      </c>
      <c r="D34" s="12" t="s">
        <v>64</v>
      </c>
      <c r="E34" s="14">
        <v>199.5</v>
      </c>
      <c r="F34" s="10">
        <f>VLOOKUP(D34,[1]明细汇总表!$C$1:$D$65536,2,0)</f>
        <v>32</v>
      </c>
    </row>
    <row r="35" spans="1:6">
      <c r="A35" s="10">
        <v>32</v>
      </c>
      <c r="B35" s="11" t="str">
        <f t="shared" si="0"/>
        <v>01-管型/端端吻合器</v>
      </c>
      <c r="C35" s="11" t="s">
        <v>65</v>
      </c>
      <c r="D35" s="12" t="s">
        <v>66</v>
      </c>
      <c r="E35" s="14">
        <v>242</v>
      </c>
      <c r="F35" s="10">
        <f>VLOOKUP(D35,[1]明细汇总表!$C$1:$D$65536,2,0)</f>
        <v>940</v>
      </c>
    </row>
    <row r="36" spans="1:6">
      <c r="A36" s="10">
        <v>33</v>
      </c>
      <c r="B36" s="11" t="str">
        <f t="shared" si="0"/>
        <v>01-管型/端端吻合器</v>
      </c>
      <c r="C36" s="11" t="s">
        <v>67</v>
      </c>
      <c r="D36" s="12" t="s">
        <v>68</v>
      </c>
      <c r="E36" s="14">
        <v>288</v>
      </c>
      <c r="F36" s="10">
        <f>VLOOKUP(D36,[1]明细汇总表!$C$1:$D$65536,2,0)</f>
        <v>527</v>
      </c>
    </row>
    <row r="37" spans="1:6">
      <c r="A37" s="10">
        <v>34</v>
      </c>
      <c r="B37" s="11" t="str">
        <f t="shared" ref="B37:B62" si="1">B36</f>
        <v>01-管型/端端吻合器</v>
      </c>
      <c r="C37" s="11" t="s">
        <v>69</v>
      </c>
      <c r="D37" s="12" t="s">
        <v>70</v>
      </c>
      <c r="E37" s="14">
        <v>291</v>
      </c>
      <c r="F37" s="10">
        <v>0</v>
      </c>
    </row>
    <row r="38" spans="1:6">
      <c r="A38" s="10">
        <v>35</v>
      </c>
      <c r="B38" s="11" t="str">
        <f t="shared" si="1"/>
        <v>01-管型/端端吻合器</v>
      </c>
      <c r="C38" s="11" t="s">
        <v>71</v>
      </c>
      <c r="D38" s="12" t="s">
        <v>72</v>
      </c>
      <c r="E38" s="14">
        <v>264</v>
      </c>
      <c r="F38" s="10">
        <f>VLOOKUP(D38,[1]明细汇总表!$C$1:$D$65536,2,0)</f>
        <v>411</v>
      </c>
    </row>
    <row r="39" spans="1:6">
      <c r="A39" s="10">
        <v>36</v>
      </c>
      <c r="B39" s="11" t="str">
        <f t="shared" si="1"/>
        <v>01-管型/端端吻合器</v>
      </c>
      <c r="C39" s="11" t="s">
        <v>73</v>
      </c>
      <c r="D39" s="12" t="s">
        <v>74</v>
      </c>
      <c r="E39" s="14">
        <v>247</v>
      </c>
      <c r="F39" s="10">
        <f>VLOOKUP(D39,[1]明细汇总表!$C$1:$D$65536,2,0)</f>
        <v>19</v>
      </c>
    </row>
    <row r="40" spans="1:6">
      <c r="A40" s="10">
        <v>37</v>
      </c>
      <c r="B40" s="11" t="str">
        <f t="shared" si="1"/>
        <v>01-管型/端端吻合器</v>
      </c>
      <c r="C40" s="11" t="s">
        <v>75</v>
      </c>
      <c r="D40" s="12" t="s">
        <v>76</v>
      </c>
      <c r="E40" s="14">
        <v>236</v>
      </c>
      <c r="F40" s="10">
        <f>VLOOKUP(D40,[1]明细汇总表!$C$1:$D$65536,2,0)</f>
        <v>292</v>
      </c>
    </row>
    <row r="41" spans="1:6">
      <c r="A41" s="10">
        <v>38</v>
      </c>
      <c r="B41" s="11" t="str">
        <f t="shared" si="1"/>
        <v>01-管型/端端吻合器</v>
      </c>
      <c r="C41" s="11" t="str">
        <f>C40</f>
        <v>江苏三联星海医疗器械有限公司</v>
      </c>
      <c r="D41" s="12" t="s">
        <v>77</v>
      </c>
      <c r="E41" s="14">
        <v>373</v>
      </c>
      <c r="F41" s="10">
        <v>0</v>
      </c>
    </row>
    <row r="42" spans="1:6">
      <c r="A42" s="10">
        <v>39</v>
      </c>
      <c r="B42" s="11" t="str">
        <f t="shared" si="1"/>
        <v>01-管型/端端吻合器</v>
      </c>
      <c r="C42" s="11" t="s">
        <v>78</v>
      </c>
      <c r="D42" s="12" t="s">
        <v>79</v>
      </c>
      <c r="E42" s="14">
        <v>260</v>
      </c>
      <c r="F42" s="10">
        <v>0</v>
      </c>
    </row>
    <row r="43" spans="1:6">
      <c r="A43" s="10">
        <v>40</v>
      </c>
      <c r="B43" s="11" t="str">
        <f t="shared" si="1"/>
        <v>01-管型/端端吻合器</v>
      </c>
      <c r="C43" s="11" t="s">
        <v>80</v>
      </c>
      <c r="D43" s="12" t="s">
        <v>81</v>
      </c>
      <c r="E43" s="14">
        <v>2128</v>
      </c>
      <c r="F43" s="10">
        <f>VLOOKUP(D43,[1]明细汇总表!$C$1:$D$65536,2,0)</f>
        <v>534</v>
      </c>
    </row>
    <row r="44" spans="1:6">
      <c r="A44" s="10">
        <v>41</v>
      </c>
      <c r="B44" s="11" t="str">
        <f t="shared" si="1"/>
        <v>01-管型/端端吻合器</v>
      </c>
      <c r="C44" s="11" t="s">
        <v>82</v>
      </c>
      <c r="D44" s="12" t="s">
        <v>83</v>
      </c>
      <c r="E44" s="14">
        <v>299</v>
      </c>
      <c r="F44" s="10">
        <f>VLOOKUP(D44,[1]明细汇总表!$C$1:$D$65536,2,0)</f>
        <v>185</v>
      </c>
    </row>
    <row r="45" spans="1:6">
      <c r="A45" s="10">
        <v>42</v>
      </c>
      <c r="B45" s="11" t="str">
        <f t="shared" si="1"/>
        <v>01-管型/端端吻合器</v>
      </c>
      <c r="C45" s="11" t="s">
        <v>84</v>
      </c>
      <c r="D45" s="12" t="s">
        <v>85</v>
      </c>
      <c r="E45" s="14">
        <v>265</v>
      </c>
      <c r="F45" s="10">
        <f>VLOOKUP(D45,[1]明细汇总表!$C$1:$D$65536,2,0)</f>
        <v>19</v>
      </c>
    </row>
    <row r="46" spans="1:6">
      <c r="A46" s="10">
        <v>43</v>
      </c>
      <c r="B46" s="11" t="str">
        <f t="shared" si="1"/>
        <v>01-管型/端端吻合器</v>
      </c>
      <c r="C46" s="11" t="s">
        <v>86</v>
      </c>
      <c r="D46" s="12" t="s">
        <v>87</v>
      </c>
      <c r="E46" s="14">
        <v>580</v>
      </c>
      <c r="F46" s="10">
        <f>VLOOKUP(D46,[1]明细汇总表!$C$1:$D$65536,2,0)</f>
        <v>48</v>
      </c>
    </row>
    <row r="47" spans="1:6">
      <c r="A47" s="10">
        <v>44</v>
      </c>
      <c r="B47" s="11" t="str">
        <f t="shared" si="1"/>
        <v>01-管型/端端吻合器</v>
      </c>
      <c r="C47" s="11" t="s">
        <v>88</v>
      </c>
      <c r="D47" s="12" t="s">
        <v>89</v>
      </c>
      <c r="E47" s="14">
        <v>188</v>
      </c>
      <c r="F47" s="10">
        <f>VLOOKUP(D47,[1]明细汇总表!$C$1:$D$65536,2,0)</f>
        <v>17</v>
      </c>
    </row>
    <row r="48" spans="1:6">
      <c r="A48" s="10">
        <v>45</v>
      </c>
      <c r="B48" s="11" t="str">
        <f t="shared" si="1"/>
        <v>01-管型/端端吻合器</v>
      </c>
      <c r="C48" s="11" t="s">
        <v>90</v>
      </c>
      <c r="D48" s="12" t="s">
        <v>91</v>
      </c>
      <c r="E48" s="14">
        <v>302.7</v>
      </c>
      <c r="F48" s="10">
        <f>VLOOKUP(D48,[1]明细汇总表!$C$1:$D$65536,2,0)</f>
        <v>19</v>
      </c>
    </row>
    <row r="49" spans="1:6">
      <c r="A49" s="10">
        <v>46</v>
      </c>
      <c r="B49" s="11" t="str">
        <f t="shared" si="1"/>
        <v>01-管型/端端吻合器</v>
      </c>
      <c r="C49" s="11" t="str">
        <f>C48</f>
        <v>普瑞斯星（常州）医疗器械有限公司</v>
      </c>
      <c r="D49" s="12" t="s">
        <v>92</v>
      </c>
      <c r="E49" s="14">
        <v>213.68</v>
      </c>
      <c r="F49" s="10">
        <f>VLOOKUP(D49,[1]明细汇总表!$C$1:$D$65536,2,0)</f>
        <v>947</v>
      </c>
    </row>
    <row r="50" spans="1:6">
      <c r="A50" s="10">
        <v>47</v>
      </c>
      <c r="B50" s="11" t="str">
        <f t="shared" si="1"/>
        <v>01-管型/端端吻合器</v>
      </c>
      <c r="C50" s="11" t="s">
        <v>93</v>
      </c>
      <c r="D50" s="12" t="s">
        <v>94</v>
      </c>
      <c r="E50" s="14">
        <v>2127</v>
      </c>
      <c r="F50" s="10">
        <f>VLOOKUP(D50,[1]明细汇总表!$C$1:$D$65536,2,0)</f>
        <v>237</v>
      </c>
    </row>
    <row r="51" spans="1:6">
      <c r="A51" s="10">
        <v>48</v>
      </c>
      <c r="B51" s="11" t="str">
        <f t="shared" si="1"/>
        <v>01-管型/端端吻合器</v>
      </c>
      <c r="C51" s="11" t="str">
        <f>C50</f>
        <v>强生（上海）医疗器材有限公司</v>
      </c>
      <c r="D51" s="12" t="s">
        <v>95</v>
      </c>
      <c r="E51" s="14">
        <v>1740</v>
      </c>
      <c r="F51" s="10">
        <f>VLOOKUP(D51,[1]明细汇总表!$C$1:$D$65536,2,0)</f>
        <v>665</v>
      </c>
    </row>
    <row r="52" spans="1:6">
      <c r="A52" s="10">
        <v>49</v>
      </c>
      <c r="B52" s="11" t="str">
        <f t="shared" si="1"/>
        <v>01-管型/端端吻合器</v>
      </c>
      <c r="C52" s="11" t="s">
        <v>96</v>
      </c>
      <c r="D52" s="12" t="s">
        <v>97</v>
      </c>
      <c r="E52" s="14">
        <v>295</v>
      </c>
      <c r="F52" s="10">
        <f>VLOOKUP(D52,[1]明细汇总表!$C$1:$D$65536,2,0)</f>
        <v>242</v>
      </c>
    </row>
    <row r="53" spans="1:6">
      <c r="A53" s="10">
        <v>50</v>
      </c>
      <c r="B53" s="11" t="str">
        <f t="shared" si="1"/>
        <v>01-管型/端端吻合器</v>
      </c>
      <c r="C53" s="11" t="s">
        <v>98</v>
      </c>
      <c r="D53" s="12" t="s">
        <v>99</v>
      </c>
      <c r="E53" s="14">
        <v>346.32</v>
      </c>
      <c r="F53" s="10">
        <v>0</v>
      </c>
    </row>
    <row r="54" spans="1:6">
      <c r="A54" s="10">
        <v>51</v>
      </c>
      <c r="B54" s="11" t="str">
        <f t="shared" si="1"/>
        <v>01-管型/端端吻合器</v>
      </c>
      <c r="C54" s="11" t="str">
        <f>C53</f>
        <v>苏州贝诺医疗器械有限公司</v>
      </c>
      <c r="D54" s="12" t="s">
        <v>100</v>
      </c>
      <c r="E54" s="14">
        <v>229.14</v>
      </c>
      <c r="F54" s="10">
        <f>VLOOKUP(D54,[1]明细汇总表!$C$1:$D$65536,2,0)</f>
        <v>643</v>
      </c>
    </row>
    <row r="55" spans="1:6">
      <c r="A55" s="10">
        <v>52</v>
      </c>
      <c r="B55" s="11" t="str">
        <f t="shared" si="1"/>
        <v>01-管型/端端吻合器</v>
      </c>
      <c r="C55" s="11" t="s">
        <v>101</v>
      </c>
      <c r="D55" s="12" t="s">
        <v>102</v>
      </c>
      <c r="E55" s="14">
        <v>231.39</v>
      </c>
      <c r="F55" s="10">
        <f>VLOOKUP(D55,[1]明细汇总表!$C$1:$D$65536,2,0)</f>
        <v>283</v>
      </c>
    </row>
    <row r="56" spans="1:6">
      <c r="A56" s="10">
        <v>53</v>
      </c>
      <c r="B56" s="11" t="str">
        <f t="shared" si="1"/>
        <v>01-管型/端端吻合器</v>
      </c>
      <c r="C56" s="11" t="s">
        <v>103</v>
      </c>
      <c r="D56" s="12" t="s">
        <v>104</v>
      </c>
      <c r="E56" s="14">
        <v>274.6</v>
      </c>
      <c r="F56" s="10">
        <v>0</v>
      </c>
    </row>
    <row r="57" spans="1:6">
      <c r="A57" s="10">
        <v>54</v>
      </c>
      <c r="B57" s="11" t="str">
        <f t="shared" si="1"/>
        <v>01-管型/端端吻合器</v>
      </c>
      <c r="C57" s="11" t="s">
        <v>105</v>
      </c>
      <c r="D57" s="12" t="s">
        <v>106</v>
      </c>
      <c r="E57" s="14">
        <v>287</v>
      </c>
      <c r="F57" s="10">
        <f>VLOOKUP(D57,[1]明细汇总表!$C$1:$D$65536,2,0)</f>
        <v>281</v>
      </c>
    </row>
    <row r="58" spans="1:6">
      <c r="A58" s="10">
        <v>55</v>
      </c>
      <c r="B58" s="11" t="str">
        <f t="shared" si="1"/>
        <v>01-管型/端端吻合器</v>
      </c>
      <c r="C58" s="11" t="s">
        <v>107</v>
      </c>
      <c r="D58" s="12" t="s">
        <v>108</v>
      </c>
      <c r="E58" s="14">
        <v>598</v>
      </c>
      <c r="F58" s="10">
        <f>VLOOKUP(D58,[1]明细汇总表!$C$1:$D$65536,2,0)</f>
        <v>682</v>
      </c>
    </row>
    <row r="59" spans="1:6">
      <c r="A59" s="10">
        <v>56</v>
      </c>
      <c r="B59" s="11" t="str">
        <f t="shared" si="1"/>
        <v>01-管型/端端吻合器</v>
      </c>
      <c r="C59" s="11" t="s">
        <v>109</v>
      </c>
      <c r="D59" s="12" t="s">
        <v>110</v>
      </c>
      <c r="E59" s="14">
        <v>288</v>
      </c>
      <c r="F59" s="10">
        <f>VLOOKUP(D59,[1]明细汇总表!$C$1:$D$65536,2,0)</f>
        <v>56</v>
      </c>
    </row>
    <row r="60" spans="1:6">
      <c r="A60" s="10">
        <v>57</v>
      </c>
      <c r="B60" s="11" t="str">
        <f t="shared" si="1"/>
        <v>01-管型/端端吻合器</v>
      </c>
      <c r="C60" s="11" t="s">
        <v>111</v>
      </c>
      <c r="D60" s="12" t="s">
        <v>112</v>
      </c>
      <c r="E60" s="14">
        <v>295</v>
      </c>
      <c r="F60" s="10">
        <v>0</v>
      </c>
    </row>
    <row r="61" spans="1:6">
      <c r="A61" s="10">
        <v>58</v>
      </c>
      <c r="B61" s="11" t="str">
        <f t="shared" si="1"/>
        <v>01-管型/端端吻合器</v>
      </c>
      <c r="C61" s="11" t="s">
        <v>113</v>
      </c>
      <c r="D61" s="12" t="s">
        <v>114</v>
      </c>
      <c r="E61" s="14">
        <v>263</v>
      </c>
      <c r="F61" s="10">
        <f>VLOOKUP(D61,[1]明细汇总表!$C$1:$D$65536,2,0)</f>
        <v>3</v>
      </c>
    </row>
    <row r="62" spans="1:6">
      <c r="A62" s="10">
        <v>59</v>
      </c>
      <c r="B62" s="11" t="str">
        <f t="shared" si="1"/>
        <v>01-管型/端端吻合器</v>
      </c>
      <c r="C62" s="11" t="s">
        <v>115</v>
      </c>
      <c r="D62" s="12" t="s">
        <v>116</v>
      </c>
      <c r="E62" s="14">
        <v>300</v>
      </c>
      <c r="F62" s="10">
        <v>0</v>
      </c>
    </row>
    <row r="63" spans="1:6">
      <c r="A63" s="10">
        <v>60</v>
      </c>
      <c r="B63" s="11" t="s">
        <v>117</v>
      </c>
      <c r="C63" s="11" t="s">
        <v>9</v>
      </c>
      <c r="D63" s="12" t="s">
        <v>118</v>
      </c>
      <c r="E63" s="14">
        <v>258</v>
      </c>
      <c r="F63" s="10">
        <v>0</v>
      </c>
    </row>
    <row r="64" spans="1:6">
      <c r="A64" s="10">
        <v>61</v>
      </c>
      <c r="B64" s="11" t="str">
        <f t="shared" ref="B64:B95" si="2">B63</f>
        <v>07-痔吻合器</v>
      </c>
      <c r="C64" s="11" t="s">
        <v>11</v>
      </c>
      <c r="D64" s="12" t="s">
        <v>119</v>
      </c>
      <c r="E64" s="14">
        <v>183</v>
      </c>
      <c r="F64" s="10">
        <f>VLOOKUP(D64,[1]明细汇总表!$C$1:$D$65536,2,0)</f>
        <v>2</v>
      </c>
    </row>
    <row r="65" spans="1:6">
      <c r="A65" s="10">
        <v>62</v>
      </c>
      <c r="B65" s="11" t="str">
        <f t="shared" si="2"/>
        <v>07-痔吻合器</v>
      </c>
      <c r="C65" s="11" t="s">
        <v>13</v>
      </c>
      <c r="D65" s="12" t="s">
        <v>120</v>
      </c>
      <c r="E65" s="14">
        <v>298</v>
      </c>
      <c r="F65" s="10">
        <v>0</v>
      </c>
    </row>
    <row r="66" spans="1:6">
      <c r="A66" s="10">
        <v>63</v>
      </c>
      <c r="B66" s="11" t="str">
        <f t="shared" si="2"/>
        <v>07-痔吻合器</v>
      </c>
      <c r="C66" s="11" t="s">
        <v>15</v>
      </c>
      <c r="D66" s="12" t="s">
        <v>121</v>
      </c>
      <c r="E66" s="14">
        <v>200</v>
      </c>
      <c r="F66" s="10">
        <f>VLOOKUP(D66,[1]明细汇总表!$C$1:$D$65536,2,0)</f>
        <v>29</v>
      </c>
    </row>
    <row r="67" spans="1:6">
      <c r="A67" s="10">
        <v>64</v>
      </c>
      <c r="B67" s="11" t="str">
        <f t="shared" si="2"/>
        <v>07-痔吻合器</v>
      </c>
      <c r="C67" s="11" t="s">
        <v>17</v>
      </c>
      <c r="D67" s="12" t="s">
        <v>122</v>
      </c>
      <c r="E67" s="14">
        <v>360</v>
      </c>
      <c r="F67" s="10">
        <f>VLOOKUP(D67,[1]明细汇总表!$C$1:$D$65536,2,0)</f>
        <v>164</v>
      </c>
    </row>
    <row r="68" spans="1:6">
      <c r="A68" s="10">
        <v>65</v>
      </c>
      <c r="B68" s="11" t="str">
        <f t="shared" si="2"/>
        <v>07-痔吻合器</v>
      </c>
      <c r="C68" s="11" t="s">
        <v>19</v>
      </c>
      <c r="D68" s="12" t="s">
        <v>123</v>
      </c>
      <c r="E68" s="14">
        <v>287</v>
      </c>
      <c r="F68" s="10">
        <f>VLOOKUP(D68,[1]明细汇总表!$C$1:$D$65536,2,0)</f>
        <v>104</v>
      </c>
    </row>
    <row r="69" spans="1:6">
      <c r="A69" s="10">
        <v>66</v>
      </c>
      <c r="B69" s="11" t="str">
        <f t="shared" si="2"/>
        <v>07-痔吻合器</v>
      </c>
      <c r="C69" s="11" t="s">
        <v>21</v>
      </c>
      <c r="D69" s="12" t="s">
        <v>124</v>
      </c>
      <c r="E69" s="14">
        <v>200</v>
      </c>
      <c r="F69" s="10">
        <v>0</v>
      </c>
    </row>
    <row r="70" spans="1:6">
      <c r="A70" s="10">
        <v>67</v>
      </c>
      <c r="B70" s="11" t="str">
        <f t="shared" si="2"/>
        <v>07-痔吻合器</v>
      </c>
      <c r="C70" s="11" t="s">
        <v>23</v>
      </c>
      <c r="D70" s="12" t="s">
        <v>125</v>
      </c>
      <c r="E70" s="14">
        <v>296.5</v>
      </c>
      <c r="F70" s="10">
        <v>0</v>
      </c>
    </row>
    <row r="71" spans="1:6">
      <c r="A71" s="10">
        <v>68</v>
      </c>
      <c r="B71" s="11" t="str">
        <f t="shared" si="2"/>
        <v>07-痔吻合器</v>
      </c>
      <c r="C71" s="11" t="s">
        <v>25</v>
      </c>
      <c r="D71" s="12" t="s">
        <v>126</v>
      </c>
      <c r="E71" s="14">
        <v>198</v>
      </c>
      <c r="F71" s="10">
        <f>VLOOKUP(D71,[1]明细汇总表!$C$1:$D$65536,2,0)</f>
        <v>21</v>
      </c>
    </row>
    <row r="72" spans="1:6">
      <c r="A72" s="10">
        <v>69</v>
      </c>
      <c r="B72" s="11" t="str">
        <f t="shared" si="2"/>
        <v>07-痔吻合器</v>
      </c>
      <c r="C72" s="11" t="s">
        <v>27</v>
      </c>
      <c r="D72" s="12" t="s">
        <v>127</v>
      </c>
      <c r="E72" s="14">
        <v>364</v>
      </c>
      <c r="F72" s="10">
        <v>0</v>
      </c>
    </row>
    <row r="73" spans="1:6">
      <c r="A73" s="10">
        <v>70</v>
      </c>
      <c r="B73" s="11" t="str">
        <f t="shared" si="2"/>
        <v>07-痔吻合器</v>
      </c>
      <c r="C73" s="11" t="str">
        <f>C72</f>
        <v>常州华森医疗器械有限公司</v>
      </c>
      <c r="D73" s="12" t="s">
        <v>128</v>
      </c>
      <c r="E73" s="14">
        <v>364.5</v>
      </c>
      <c r="F73" s="10">
        <f>VLOOKUP(D73,[1]明细汇总表!$C$1:$D$65536,2,0)</f>
        <v>11</v>
      </c>
    </row>
    <row r="74" spans="1:6">
      <c r="A74" s="10">
        <v>71</v>
      </c>
      <c r="B74" s="11" t="str">
        <f t="shared" si="2"/>
        <v>07-痔吻合器</v>
      </c>
      <c r="C74" s="11" t="s">
        <v>31</v>
      </c>
      <c r="D74" s="12" t="s">
        <v>129</v>
      </c>
      <c r="E74" s="14">
        <v>326</v>
      </c>
      <c r="F74" s="10">
        <v>0</v>
      </c>
    </row>
    <row r="75" spans="1:6">
      <c r="A75" s="10">
        <v>72</v>
      </c>
      <c r="B75" s="11" t="str">
        <f t="shared" si="2"/>
        <v>07-痔吻合器</v>
      </c>
      <c r="C75" s="11" t="str">
        <f>C74</f>
        <v>常州瑞索斯医疗设备有限公司</v>
      </c>
      <c r="D75" s="12" t="s">
        <v>130</v>
      </c>
      <c r="E75" s="14">
        <v>349</v>
      </c>
      <c r="F75" s="10">
        <v>0</v>
      </c>
    </row>
    <row r="76" spans="1:6">
      <c r="A76" s="10">
        <v>73</v>
      </c>
      <c r="B76" s="11" t="str">
        <f t="shared" si="2"/>
        <v>07-痔吻合器</v>
      </c>
      <c r="C76" s="11" t="s">
        <v>34</v>
      </c>
      <c r="D76" s="12" t="s">
        <v>131</v>
      </c>
      <c r="E76" s="14">
        <v>238</v>
      </c>
      <c r="F76" s="10">
        <v>0</v>
      </c>
    </row>
    <row r="77" spans="1:6">
      <c r="A77" s="10">
        <v>74</v>
      </c>
      <c r="B77" s="11" t="str">
        <f t="shared" si="2"/>
        <v>07-痔吻合器</v>
      </c>
      <c r="C77" s="11" t="s">
        <v>38</v>
      </c>
      <c r="D77" s="12" t="s">
        <v>132</v>
      </c>
      <c r="E77" s="14">
        <v>333</v>
      </c>
      <c r="F77" s="10">
        <f>VLOOKUP(D77,[1]明细汇总表!$C$1:$D$65536,2,0)</f>
        <v>131</v>
      </c>
    </row>
    <row r="78" spans="1:6">
      <c r="A78" s="10">
        <v>75</v>
      </c>
      <c r="B78" s="11" t="str">
        <f t="shared" si="2"/>
        <v>07-痔吻合器</v>
      </c>
      <c r="C78" s="11" t="s">
        <v>133</v>
      </c>
      <c r="D78" s="12" t="s">
        <v>134</v>
      </c>
      <c r="E78" s="14">
        <v>298</v>
      </c>
      <c r="F78" s="10">
        <v>0</v>
      </c>
    </row>
    <row r="79" spans="1:6">
      <c r="A79" s="10">
        <v>76</v>
      </c>
      <c r="B79" s="11" t="str">
        <f t="shared" si="2"/>
        <v>07-痔吻合器</v>
      </c>
      <c r="C79" s="11" t="s">
        <v>43</v>
      </c>
      <c r="D79" s="12" t="s">
        <v>135</v>
      </c>
      <c r="E79" s="14">
        <v>277</v>
      </c>
      <c r="F79" s="10">
        <v>0</v>
      </c>
    </row>
    <row r="80" spans="1:6">
      <c r="A80" s="10">
        <v>77</v>
      </c>
      <c r="B80" s="11" t="str">
        <f t="shared" si="2"/>
        <v>07-痔吻合器</v>
      </c>
      <c r="C80" s="11" t="s">
        <v>45</v>
      </c>
      <c r="D80" s="12" t="s">
        <v>136</v>
      </c>
      <c r="E80" s="14">
        <v>364</v>
      </c>
      <c r="F80" s="10">
        <f>VLOOKUP(D80,[1]明细汇总表!$C$1:$D$65536,2,0)</f>
        <v>54</v>
      </c>
    </row>
    <row r="81" spans="1:6">
      <c r="A81" s="10">
        <v>78</v>
      </c>
      <c r="B81" s="11" t="str">
        <f t="shared" si="2"/>
        <v>07-痔吻合器</v>
      </c>
      <c r="C81" s="11" t="s">
        <v>48</v>
      </c>
      <c r="D81" s="12" t="s">
        <v>137</v>
      </c>
      <c r="E81" s="14">
        <v>236</v>
      </c>
      <c r="F81" s="10">
        <f>VLOOKUP(D81,[1]明细汇总表!$C$1:$D$65536,2,0)</f>
        <v>9</v>
      </c>
    </row>
    <row r="82" spans="1:6">
      <c r="A82" s="10">
        <v>79</v>
      </c>
      <c r="B82" s="11" t="str">
        <f t="shared" si="2"/>
        <v>07-痔吻合器</v>
      </c>
      <c r="C82" s="11" t="s">
        <v>50</v>
      </c>
      <c r="D82" s="12" t="s">
        <v>138</v>
      </c>
      <c r="E82" s="14">
        <v>199.8</v>
      </c>
      <c r="F82" s="10">
        <f>VLOOKUP(D82,[1]明细汇总表!$C$1:$D$65536,2,0)</f>
        <v>2</v>
      </c>
    </row>
    <row r="83" spans="1:6">
      <c r="A83" s="10">
        <v>80</v>
      </c>
      <c r="B83" s="11" t="str">
        <f t="shared" si="2"/>
        <v>07-痔吻合器</v>
      </c>
      <c r="C83" s="11" t="s">
        <v>53</v>
      </c>
      <c r="D83" s="12" t="s">
        <v>139</v>
      </c>
      <c r="E83" s="14">
        <v>248</v>
      </c>
      <c r="F83" s="10">
        <v>0</v>
      </c>
    </row>
    <row r="84" spans="1:6">
      <c r="A84" s="10">
        <v>81</v>
      </c>
      <c r="B84" s="11" t="str">
        <f t="shared" si="2"/>
        <v>07-痔吻合器</v>
      </c>
      <c r="C84" s="11" t="s">
        <v>55</v>
      </c>
      <c r="D84" s="12" t="s">
        <v>140</v>
      </c>
      <c r="E84" s="14">
        <v>185</v>
      </c>
      <c r="F84" s="10">
        <f>VLOOKUP(D84,[1]明细汇总表!$C$1:$D$65536,2,0)</f>
        <v>5</v>
      </c>
    </row>
    <row r="85" spans="1:6">
      <c r="A85" s="10">
        <v>82</v>
      </c>
      <c r="B85" s="11" t="str">
        <f t="shared" si="2"/>
        <v>07-痔吻合器</v>
      </c>
      <c r="C85" s="11" t="s">
        <v>59</v>
      </c>
      <c r="D85" s="12" t="s">
        <v>141</v>
      </c>
      <c r="E85" s="14">
        <v>198</v>
      </c>
      <c r="F85" s="10">
        <v>0</v>
      </c>
    </row>
    <row r="86" spans="1:6">
      <c r="A86" s="10">
        <v>83</v>
      </c>
      <c r="B86" s="11" t="str">
        <f t="shared" si="2"/>
        <v>07-痔吻合器</v>
      </c>
      <c r="C86" s="11" t="s">
        <v>61</v>
      </c>
      <c r="D86" s="12" t="s">
        <v>142</v>
      </c>
      <c r="E86" s="14">
        <v>351</v>
      </c>
      <c r="F86" s="10">
        <f>VLOOKUP(D86,[1]明细汇总表!$C$1:$D$65536,2,0)</f>
        <v>33</v>
      </c>
    </row>
    <row r="87" spans="1:6">
      <c r="A87" s="10">
        <v>84</v>
      </c>
      <c r="B87" s="11" t="str">
        <f t="shared" si="2"/>
        <v>07-痔吻合器</v>
      </c>
      <c r="C87" s="11" t="s">
        <v>63</v>
      </c>
      <c r="D87" s="12" t="s">
        <v>143</v>
      </c>
      <c r="E87" s="14">
        <v>350</v>
      </c>
      <c r="F87" s="10">
        <f>VLOOKUP(D87,[1]明细汇总表!$C$1:$D$65536,2,0)</f>
        <v>7</v>
      </c>
    </row>
    <row r="88" spans="1:6">
      <c r="A88" s="10">
        <v>85</v>
      </c>
      <c r="B88" s="11" t="str">
        <f t="shared" si="2"/>
        <v>07-痔吻合器</v>
      </c>
      <c r="C88" s="11" t="s">
        <v>65</v>
      </c>
      <c r="D88" s="12" t="s">
        <v>144</v>
      </c>
      <c r="E88" s="14">
        <v>256</v>
      </c>
      <c r="F88" s="10">
        <v>0</v>
      </c>
    </row>
    <row r="89" spans="1:6">
      <c r="A89" s="10">
        <v>86</v>
      </c>
      <c r="B89" s="11" t="str">
        <f t="shared" si="2"/>
        <v>07-痔吻合器</v>
      </c>
      <c r="C89" s="11" t="s">
        <v>69</v>
      </c>
      <c r="D89" s="12" t="s">
        <v>145</v>
      </c>
      <c r="E89" s="14">
        <v>293</v>
      </c>
      <c r="F89" s="10">
        <v>0</v>
      </c>
    </row>
    <row r="90" spans="1:6">
      <c r="A90" s="10">
        <v>87</v>
      </c>
      <c r="B90" s="11" t="str">
        <f t="shared" si="2"/>
        <v>07-痔吻合器</v>
      </c>
      <c r="C90" s="11" t="s">
        <v>71</v>
      </c>
      <c r="D90" s="12" t="s">
        <v>146</v>
      </c>
      <c r="E90" s="14">
        <v>345</v>
      </c>
      <c r="F90" s="10">
        <v>0</v>
      </c>
    </row>
    <row r="91" spans="1:6">
      <c r="A91" s="10">
        <v>88</v>
      </c>
      <c r="B91" s="11" t="str">
        <f t="shared" si="2"/>
        <v>07-痔吻合器</v>
      </c>
      <c r="C91" s="11" t="s">
        <v>73</v>
      </c>
      <c r="D91" s="12" t="s">
        <v>147</v>
      </c>
      <c r="E91" s="14">
        <v>266</v>
      </c>
      <c r="F91" s="10">
        <v>0</v>
      </c>
    </row>
    <row r="92" spans="1:6">
      <c r="A92" s="10">
        <v>89</v>
      </c>
      <c r="B92" s="11" t="str">
        <f t="shared" si="2"/>
        <v>07-痔吻合器</v>
      </c>
      <c r="C92" s="11" t="str">
        <f>C91</f>
        <v>江苏瑞普医疗器械科技有限公司</v>
      </c>
      <c r="D92" s="12" t="s">
        <v>148</v>
      </c>
      <c r="E92" s="14">
        <v>247</v>
      </c>
      <c r="F92" s="10">
        <v>0</v>
      </c>
    </row>
    <row r="93" spans="1:6">
      <c r="A93" s="10">
        <v>90</v>
      </c>
      <c r="B93" s="11" t="str">
        <f t="shared" si="2"/>
        <v>07-痔吻合器</v>
      </c>
      <c r="C93" s="11" t="s">
        <v>75</v>
      </c>
      <c r="D93" s="12" t="s">
        <v>149</v>
      </c>
      <c r="E93" s="14">
        <v>352</v>
      </c>
      <c r="F93" s="10">
        <v>0</v>
      </c>
    </row>
    <row r="94" spans="1:6">
      <c r="A94" s="10">
        <v>91</v>
      </c>
      <c r="B94" s="11" t="str">
        <f t="shared" si="2"/>
        <v>07-痔吻合器</v>
      </c>
      <c r="C94" s="11" t="s">
        <v>78</v>
      </c>
      <c r="D94" s="12" t="s">
        <v>150</v>
      </c>
      <c r="E94" s="14">
        <v>278</v>
      </c>
      <c r="F94" s="10">
        <v>0</v>
      </c>
    </row>
    <row r="95" spans="1:6">
      <c r="A95" s="10">
        <v>92</v>
      </c>
      <c r="B95" s="11" t="str">
        <f t="shared" si="2"/>
        <v>07-痔吻合器</v>
      </c>
      <c r="C95" s="11" t="s">
        <v>82</v>
      </c>
      <c r="D95" s="12" t="s">
        <v>151</v>
      </c>
      <c r="E95" s="14">
        <v>199.1</v>
      </c>
      <c r="F95" s="10">
        <f>VLOOKUP(D95,[1]明细汇总表!$C$1:$D$65536,2,0)</f>
        <v>81</v>
      </c>
    </row>
    <row r="96" spans="1:6">
      <c r="A96" s="10">
        <v>93</v>
      </c>
      <c r="B96" s="11" t="str">
        <f t="shared" ref="B96:B112" si="3">B95</f>
        <v>07-痔吻合器</v>
      </c>
      <c r="C96" s="11" t="s">
        <v>84</v>
      </c>
      <c r="D96" s="12" t="s">
        <v>152</v>
      </c>
      <c r="E96" s="14">
        <v>235</v>
      </c>
      <c r="F96" s="10">
        <v>0</v>
      </c>
    </row>
    <row r="97" spans="1:6">
      <c r="A97" s="10">
        <v>94</v>
      </c>
      <c r="B97" s="11" t="str">
        <f t="shared" si="3"/>
        <v>07-痔吻合器</v>
      </c>
      <c r="C97" s="11" t="s">
        <v>88</v>
      </c>
      <c r="D97" s="12" t="s">
        <v>153</v>
      </c>
      <c r="E97" s="14">
        <v>200</v>
      </c>
      <c r="F97" s="10">
        <v>0</v>
      </c>
    </row>
    <row r="98" spans="1:6">
      <c r="A98" s="10">
        <v>95</v>
      </c>
      <c r="B98" s="11" t="str">
        <f t="shared" si="3"/>
        <v>07-痔吻合器</v>
      </c>
      <c r="C98" s="11" t="s">
        <v>90</v>
      </c>
      <c r="D98" s="12" t="s">
        <v>154</v>
      </c>
      <c r="E98" s="14">
        <v>218.16</v>
      </c>
      <c r="F98" s="10">
        <v>0</v>
      </c>
    </row>
    <row r="99" spans="1:6">
      <c r="A99" s="10">
        <v>96</v>
      </c>
      <c r="B99" s="11" t="str">
        <f t="shared" si="3"/>
        <v>07-痔吻合器</v>
      </c>
      <c r="C99" s="11" t="str">
        <f>C98</f>
        <v>普瑞斯星（常州）医疗器械有限公司</v>
      </c>
      <c r="D99" s="12" t="s">
        <v>155</v>
      </c>
      <c r="E99" s="14">
        <v>330.88</v>
      </c>
      <c r="F99" s="10">
        <f>VLOOKUP(D99,[1]明细汇总表!$C$1:$D$65536,2,0)</f>
        <v>2</v>
      </c>
    </row>
    <row r="100" spans="1:6">
      <c r="A100" s="10">
        <v>97</v>
      </c>
      <c r="B100" s="11" t="str">
        <f t="shared" si="3"/>
        <v>07-痔吻合器</v>
      </c>
      <c r="C100" s="11" t="str">
        <f>C99</f>
        <v>普瑞斯星（常州）医疗器械有限公司</v>
      </c>
      <c r="D100" s="12" t="s">
        <v>156</v>
      </c>
      <c r="E100" s="14">
        <v>195.13</v>
      </c>
      <c r="F100" s="10">
        <v>0</v>
      </c>
    </row>
    <row r="101" spans="1:6">
      <c r="A101" s="10">
        <v>98</v>
      </c>
      <c r="B101" s="11" t="str">
        <f t="shared" si="3"/>
        <v>07-痔吻合器</v>
      </c>
      <c r="C101" s="11" t="s">
        <v>96</v>
      </c>
      <c r="D101" s="12" t="s">
        <v>157</v>
      </c>
      <c r="E101" s="14">
        <v>323</v>
      </c>
      <c r="F101" s="10">
        <f>VLOOKUP(D101,[1]明细汇总表!$C$1:$D$65536,2,0)</f>
        <v>1</v>
      </c>
    </row>
    <row r="102" spans="1:6">
      <c r="A102" s="10">
        <v>99</v>
      </c>
      <c r="B102" s="11" t="str">
        <f t="shared" si="3"/>
        <v>07-痔吻合器</v>
      </c>
      <c r="C102" s="11" t="s">
        <v>98</v>
      </c>
      <c r="D102" s="12" t="s">
        <v>158</v>
      </c>
      <c r="E102" s="14">
        <v>320.84</v>
      </c>
      <c r="F102" s="10">
        <v>0</v>
      </c>
    </row>
    <row r="103" spans="1:6">
      <c r="A103" s="10">
        <v>100</v>
      </c>
      <c r="B103" s="11" t="str">
        <f t="shared" si="3"/>
        <v>07-痔吻合器</v>
      </c>
      <c r="C103" s="11" t="s">
        <v>101</v>
      </c>
      <c r="D103" s="12" t="s">
        <v>159</v>
      </c>
      <c r="E103" s="14">
        <v>360</v>
      </c>
      <c r="F103" s="10">
        <v>0</v>
      </c>
    </row>
    <row r="104" spans="1:6">
      <c r="A104" s="10">
        <v>101</v>
      </c>
      <c r="B104" s="11" t="str">
        <f t="shared" si="3"/>
        <v>07-痔吻合器</v>
      </c>
      <c r="C104" s="11" t="str">
        <f>C103</f>
        <v>苏州法兰克曼医疗器械有限公司</v>
      </c>
      <c r="D104" s="12" t="s">
        <v>160</v>
      </c>
      <c r="E104" s="14">
        <v>333.07</v>
      </c>
      <c r="F104" s="10">
        <f>VLOOKUP(D104,[1]明细汇总表!$C$1:$D$65536,2,0)</f>
        <v>2</v>
      </c>
    </row>
    <row r="105" spans="1:6">
      <c r="A105" s="10">
        <v>102</v>
      </c>
      <c r="B105" s="11" t="str">
        <f t="shared" si="3"/>
        <v>07-痔吻合器</v>
      </c>
      <c r="C105" s="11" t="s">
        <v>103</v>
      </c>
      <c r="D105" s="12" t="s">
        <v>161</v>
      </c>
      <c r="E105" s="14">
        <v>330</v>
      </c>
      <c r="F105" s="10">
        <v>0</v>
      </c>
    </row>
    <row r="106" spans="1:6">
      <c r="A106" s="10">
        <v>103</v>
      </c>
      <c r="B106" s="11" t="str">
        <f t="shared" si="3"/>
        <v>07-痔吻合器</v>
      </c>
      <c r="C106" s="11" t="s">
        <v>162</v>
      </c>
      <c r="D106" s="12" t="s">
        <v>163</v>
      </c>
      <c r="E106" s="14">
        <v>330</v>
      </c>
      <c r="F106" s="10">
        <f>VLOOKUP(D106,[1]明细汇总表!$C$1:$D$65536,2,0)</f>
        <v>406</v>
      </c>
    </row>
    <row r="107" spans="1:6">
      <c r="A107" s="10">
        <v>104</v>
      </c>
      <c r="B107" s="11" t="str">
        <f t="shared" si="3"/>
        <v>07-痔吻合器</v>
      </c>
      <c r="C107" s="11" t="s">
        <v>164</v>
      </c>
      <c r="D107" s="12" t="s">
        <v>165</v>
      </c>
      <c r="E107" s="14">
        <v>260</v>
      </c>
      <c r="F107" s="10">
        <v>0</v>
      </c>
    </row>
    <row r="108" spans="1:6">
      <c r="A108" s="10">
        <v>105</v>
      </c>
      <c r="B108" s="11" t="str">
        <f t="shared" si="3"/>
        <v>07-痔吻合器</v>
      </c>
      <c r="C108" s="11" t="s">
        <v>105</v>
      </c>
      <c r="D108" s="12" t="s">
        <v>166</v>
      </c>
      <c r="E108" s="14">
        <v>317</v>
      </c>
      <c r="F108" s="10">
        <v>0</v>
      </c>
    </row>
    <row r="109" spans="1:6">
      <c r="A109" s="10">
        <v>106</v>
      </c>
      <c r="B109" s="11" t="str">
        <f t="shared" si="3"/>
        <v>07-痔吻合器</v>
      </c>
      <c r="C109" s="11" t="s">
        <v>167</v>
      </c>
      <c r="D109" s="12" t="s">
        <v>168</v>
      </c>
      <c r="E109" s="14">
        <v>350</v>
      </c>
      <c r="F109" s="10">
        <v>0</v>
      </c>
    </row>
    <row r="110" spans="1:6">
      <c r="A110" s="10">
        <v>107</v>
      </c>
      <c r="B110" s="11" t="str">
        <f t="shared" si="3"/>
        <v>07-痔吻合器</v>
      </c>
      <c r="C110" s="11" t="s">
        <v>109</v>
      </c>
      <c r="D110" s="12" t="s">
        <v>169</v>
      </c>
      <c r="E110" s="14">
        <v>258</v>
      </c>
      <c r="F110" s="10">
        <v>0</v>
      </c>
    </row>
    <row r="111" spans="1:6">
      <c r="A111" s="10">
        <v>108</v>
      </c>
      <c r="B111" s="11" t="str">
        <f t="shared" si="3"/>
        <v>07-痔吻合器</v>
      </c>
      <c r="C111" s="11" t="s">
        <v>111</v>
      </c>
      <c r="D111" s="12" t="s">
        <v>170</v>
      </c>
      <c r="E111" s="14">
        <v>295</v>
      </c>
      <c r="F111" s="10">
        <v>0</v>
      </c>
    </row>
    <row r="112" spans="1:6">
      <c r="A112" s="10">
        <v>109</v>
      </c>
      <c r="B112" s="11" t="str">
        <f t="shared" si="3"/>
        <v>07-痔吻合器</v>
      </c>
      <c r="C112" s="11" t="s">
        <v>113</v>
      </c>
      <c r="D112" s="12" t="s">
        <v>171</v>
      </c>
      <c r="E112" s="14">
        <v>268</v>
      </c>
      <c r="F112" s="10">
        <v>0</v>
      </c>
    </row>
  </sheetData>
  <autoFilter ref="B3:F112">
    <extLst/>
  </autoFilter>
  <mergeCells count="2">
    <mergeCell ref="A1:F1"/>
    <mergeCell ref="A2:F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thtf</cp:lastModifiedBy>
  <dcterms:created xsi:type="dcterms:W3CDTF">2023-10-12T14:28:00Z</dcterms:created>
  <dcterms:modified xsi:type="dcterms:W3CDTF">2023-10-16T12:53:04Z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